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țiuni" sheetId="1" r:id="rIdSheet1" state="visible"/>
    <sheet name="Ponderi" sheetId="2" r:id="rIdSheet2" state="visible"/>
    <sheet name="Date" sheetId="3" r:id="rIdSheet3" state="visible"/>
    <sheet name="Simulare" sheetId="4" r:id="rIdSheet4" state="visible"/>
    <sheet name="Rezumat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##"/>
  </numFmts>
  <fonts count="8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D6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8">
    <xf numFmtId="0" fontId="0" fillId="0" borderId="0" xfId="0" applyFont="1" applyBorder="0"/>
    <xf numFmtId="0" fontId="1" fillId="0" borderId="0" xfId="0" applyFont="1" applyBorder="0" applyAlignment="1">
      <alignment wrapText="1"/>
    </xf>
    <xf numFmtId="0" fontId="2" fillId="0" borderId="0" xfId="0" applyFont="1" applyBorder="0" applyAlignment="1">
      <alignment wrapText="1"/>
    </xf>
    <xf numFmtId="9" fontId="3" fillId="2" borderId="0" xfId="0" applyFont="1" applyBorder="0" applyAlignment="1">
      <alignment wrapText="1"/>
    </xf>
    <xf numFmtId="9" fontId="4" fillId="0" borderId="0" xfId="0" applyFont="1" applyBorder="0" applyAlignment="1">
      <alignment wrapText="1"/>
    </xf>
    <xf numFmtId="0" fontId="5" fillId="2" borderId="0" xfId="0" applyFont="1" applyBorder="0" applyAlignment="1">
      <alignment wrapText="1"/>
    </xf>
    <xf numFmtId="164" fontId="6" fillId="0" borderId="0" xfId="0" applyFont="1" applyBorder="0" applyAlignment="1">
      <alignment wrapText="1"/>
    </xf>
    <xf numFmtId="2" fontId="7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"/>
  <cols>
    <col min="1" max="1" width="110" customWidth="true"/>
  </cols>
  <sheetData>
    <row r="1" spans="1:1" customHeight="0">
      <c r="A1" s="1" t="inlineStr">
        <is>
          <t>Simulare de ponderi și scoruri pentru o grilă KPI (date fictive, de înlocuit cu ale dumneavoastră)</t>
        </is>
      </c>
    </row>
    <row r="2" spans="1:1" customHeight="0">
      <c r="A2" s="1" t="inlineStr">
        <is>
          <t>Fișierul însoțește articolul „Cum testați o grilă KPI înainte de lansare” din Resursele Harmoniq. Exemplul (opt consultanți de vânzări) este ipotetic.</t>
        </is>
      </c>
    </row>
    <row r="3" spans="1:1" customHeight="0">
      <c r="A3" s="1" t="inlineStr">
        <is>
          <t>1. În foaia „Ponderi” completați două seturi de ponderi (varianta A și varianta B) pentru cele trei părți. Fiecare rând trebuie să însumeze 100%; coloana E vă arată suma.</t>
        </is>
      </c>
    </row>
    <row r="4" spans="1:1" customHeight="0">
      <c r="A4" s="1" t="inlineStr">
        <is>
          <t>2. Tot în „Ponderi”, completați plafonul pe parte (o valoare peste plafon este tăiată la plafon) și pragurile nivelurilor „Bun” și „Excelent”. Sub pragul „Bun”, nivelul este „De îmbunătățit”.</t>
        </is>
      </c>
    </row>
    <row r="5" spans="1:1" customHeight="0">
      <c r="A5" s="1" t="inlineStr">
        <is>
          <t>3. În foaia „Date” completați, pentru fiecare persoană, valorile deja raportate la țintă (100 = exact la țintă). Lăsați goală celula unei valori care lipsește: partea este lăsată deoparte, iar celelalte îi preiau ponderea. Nu scrieți 0 pentru o lipsă.</t>
        </is>
      </c>
    </row>
    <row r="6" spans="1:1" customHeight="0">
      <c r="A6" s="1" t="inlineStr">
        <is>
          <t>4. Foaia „Simulare” calculează pentru fiecare persoană valorile după plafon, scorul, nivelul și locul în ambele variante, plus schimbarea de loc (pozitiv = urcă în varianta B).</t>
        </is>
      </c>
    </row>
    <row r="7" spans="1:1" customHeight="0">
      <c r="A7" s="1" t="inlineStr">
        <is>
          <t>5. Foaia „Rezumat” arată distribuția (minim, mediană, maxim, medie, abatere standard, persoane pe fiecare nivel), câte persoane schimbă nivelul și ponderea efectivă estimată a fiecărei părți.</t>
        </is>
      </c>
    </row>
    <row r="8" spans="1:1" customHeight="0">
      <c r="A8" s="1" t="inlineStr">
        <is>
          <t>6. Schimbați o singură alegere odată (de exemplu, mutați 10 puncte de pondere) și notați ce se schimbă. Scrieți criteriile de „gata de lansare” înainte să priviți rezultatele.</t>
        </is>
      </c>
    </row>
    <row r="9" spans="1:1" customHeight="0">
      <c r="A9" s="1" t="inlineStr">
        <is>
          <t>Modelul are opt rânduri de persoane (rândurile 2–9). Pentru mai multe persoane, copiați în jos rândurile din „Date” și „Simulare” și extindeți intervalele din formulele foilor „Simulare” și „Rezumat”.</t>
        </is>
      </c>
    </row>
    <row r="10" spans="1:1" customHeight="0">
      <c r="A10" s="1" t="inlineStr">
        <is>
          <t>Celulele colorate sunt cele pe care le completați. Celelalte conțin formule.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cols>
    <col min="1" max="1" width="46" customWidth="true"/>
    <col min="2" max="2" width="14" customWidth="true"/>
    <col min="3" max="3" width="14" customWidth="true"/>
    <col min="4" max="4" width="18" customWidth="true"/>
    <col min="5" max="5" width="22" customWidth="true"/>
  </cols>
  <sheetData>
    <row r="1" spans="1:5" customHeight="0">
      <c r="A1" s="2" t="inlineStr">
        <is>
          <t>Varianta</t>
        </is>
      </c>
      <c r="B1" s="2" t="inlineStr">
        <is>
          <t>Vânzări</t>
        </is>
      </c>
      <c r="C1" s="2" t="inlineStr">
        <is>
          <t>Calitate</t>
        </is>
      </c>
      <c r="D1" s="2" t="inlineStr">
        <is>
          <t>Evaluare manager</t>
        </is>
      </c>
      <c r="E1" s="2" t="inlineStr">
        <is>
          <t>Suma ponderilor (trebuie 100%)</t>
        </is>
      </c>
    </row>
    <row r="2" spans="1:5" customHeight="0">
      <c r="A2" s="1" t="inlineStr">
        <is>
          <t>Varianta A</t>
        </is>
      </c>
      <c r="B2" s="3">
        <v>0.5</v>
      </c>
      <c r="C2" s="3">
        <v>0.3</v>
      </c>
      <c r="D2" s="3">
        <v>0.2</v>
      </c>
      <c r="E2" s="4">
        <f>SUM(B2:D2)</f>
      </c>
    </row>
    <row r="3" spans="1:5" customHeight="0">
      <c r="A3" s="1" t="inlineStr">
        <is>
          <t>Varianta B</t>
        </is>
      </c>
      <c r="B3" s="3">
        <v>0.4</v>
      </c>
      <c r="C3" s="3">
        <v>0.3</v>
      </c>
      <c r="D3" s="3">
        <v>0.3</v>
      </c>
      <c r="E3" s="4">
        <f>SUM(B3:D3)</f>
      </c>
    </row>
    <row r="5" spans="1:2" customHeight="0">
      <c r="A5" s="1" t="inlineStr">
        <is>
          <t>Plafon pe parte (pentru ambele variante)</t>
        </is>
      </c>
      <c r="B5" s="5">
        <v>120</v>
      </c>
    </row>
    <row r="6" spans="1:2" customHeight="0">
      <c r="A6" s="1" t="inlineStr">
        <is>
          <t>Pragul nivelului „Bun” (scor minim)</t>
        </is>
      </c>
      <c r="B6" s="5">
        <v>85</v>
      </c>
    </row>
    <row r="7" spans="1:2" customHeight="0">
      <c r="A7" s="1" t="inlineStr">
        <is>
          <t>Pragul nivelului „Excelent” (scor minim)</t>
        </is>
      </c>
      <c r="B7" s="5">
        <v>100</v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cols>
    <col min="1" max="1" width="26" customWidth="true"/>
    <col min="2" max="2" width="22" customWidth="true"/>
    <col min="3" max="3" width="26" customWidth="true"/>
    <col min="4" max="4" width="26" customWidth="true"/>
  </cols>
  <sheetData>
    <row r="1" spans="1:4" customHeight="0">
      <c r="A1" s="2" t="inlineStr">
        <is>
          <t>Angajat (date fictive)</t>
        </is>
      </c>
      <c r="B1" s="2" t="inlineStr">
        <is>
          <t>Vânzări (% din plan)</t>
        </is>
      </c>
      <c r="C1" s="2" t="inlineStr">
        <is>
          <t>Calitate (scor audit 0–100)</t>
        </is>
      </c>
      <c r="D1" s="2" t="inlineStr">
        <is>
          <t>Evaluare manager (% din grilă)</t>
        </is>
      </c>
    </row>
    <row r="2" spans="1:4" customHeight="0">
      <c r="A2" s="5" t="inlineStr">
        <is>
          <t>Ana</t>
        </is>
      </c>
      <c r="B2" s="5">
        <v>118</v>
      </c>
      <c r="C2" s="5">
        <v>84</v>
      </c>
      <c r="D2" s="5">
        <v>76</v>
      </c>
    </row>
    <row r="3" spans="1:4" customHeight="0">
      <c r="A3" s="5" t="inlineStr">
        <is>
          <t>Bogdan</t>
        </is>
      </c>
      <c r="B3" s="5">
        <v>104</v>
      </c>
      <c r="C3" s="5">
        <v>96</v>
      </c>
      <c r="D3" s="5">
        <v>100</v>
      </c>
    </row>
    <row r="4" spans="1:4" customHeight="0">
      <c r="A4" s="5" t="inlineStr">
        <is>
          <t>Cristina</t>
        </is>
      </c>
      <c r="B4" s="5">
        <v>132</v>
      </c>
      <c r="C4" s="5">
        <v>72</v>
      </c>
      <c r="D4" s="5">
        <v>64</v>
      </c>
    </row>
    <row r="5" spans="1:4" customHeight="0">
      <c r="A5" s="5" t="inlineStr">
        <is>
          <t>Dan</t>
        </is>
      </c>
      <c r="B5" s="5">
        <v>81</v>
      </c>
      <c r="C5" s="5">
        <v>86</v>
      </c>
      <c r="D5" s="5">
        <v>88</v>
      </c>
    </row>
    <row r="6" spans="1:4" customHeight="0">
      <c r="A6" s="5" t="inlineStr">
        <is>
          <t>Elena</t>
        </is>
      </c>
      <c r="B6" s="5">
        <v>99</v>
      </c>
      <c r="C6" s="5">
        <v>90</v>
      </c>
      <c r="D6" s="5">
        <v>86</v>
      </c>
    </row>
    <row r="7" spans="1:4" customHeight="0">
      <c r="A7" s="5" t="inlineStr">
        <is>
          <t>Florin</t>
        </is>
      </c>
      <c r="B7" s="5">
        <v>72</v>
      </c>
      <c r="C7" s="5">
        <v>98</v>
      </c>
      <c r="D7" s="5">
        <v>96</v>
      </c>
    </row>
    <row r="8" spans="1:4" customHeight="0">
      <c r="A8" s="5" t="inlineStr">
        <is>
          <t>Gabriela</t>
        </is>
      </c>
      <c r="B8" s="5">
        <v>111</v>
      </c>
      <c r="C8" s="5">
        <v>88</v>
      </c>
      <c r="D8" s="5">
        <v>80</v>
      </c>
    </row>
    <row r="9" spans="1:4" customHeight="0">
      <c r="A9" s="5" t="inlineStr">
        <is>
          <t>Horia</t>
        </is>
      </c>
      <c r="B9" s="5">
        <v>90</v>
      </c>
      <c r="C9" s="5">
        <v>92</v>
      </c>
      <c r="D9" s="5"/>
    </row>
    <row r="11" spans="1:1" customHeight="0">
      <c r="A11" s="1" t="inlineStr">
        <is>
          <t>Horia nu are evaluare în lună: celula rămâne goală, nu 0.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9"/>
  <cols>
    <col min="1" max="1" width="16" customWidth="true"/>
    <col min="2" max="2" width="14" customWidth="true"/>
    <col min="3" max="3" width="14" customWidth="true"/>
    <col min="4" max="4" width="14" customWidth="true"/>
    <col min="5" max="5" width="10" customWidth="true"/>
    <col min="6" max="6" width="16" customWidth="true"/>
    <col min="7" max="7" width="8" customWidth="true"/>
    <col min="8" max="8" width="10" customWidth="true"/>
    <col min="9" max="9" width="16" customWidth="true"/>
    <col min="10" max="10" width="8" customWidth="true"/>
    <col min="11" max="11" width="18" customWidth="true"/>
  </cols>
  <sheetData>
    <row r="1" spans="1:11" customHeight="0">
      <c r="A1" s="2" t="inlineStr">
        <is>
          <t>Angajat</t>
        </is>
      </c>
      <c r="B1" s="2" t="inlineStr">
        <is>
          <t>Vânzări după plafon</t>
        </is>
      </c>
      <c r="C1" s="2" t="inlineStr">
        <is>
          <t>Calitate după plafon</t>
        </is>
      </c>
      <c r="D1" s="2" t="inlineStr">
        <is>
          <t>Evaluare după plafon</t>
        </is>
      </c>
      <c r="E1" s="2" t="inlineStr">
        <is>
          <t>Scor A</t>
        </is>
      </c>
      <c r="F1" s="2" t="inlineStr">
        <is>
          <t>Nivel A</t>
        </is>
      </c>
      <c r="G1" s="2" t="inlineStr">
        <is>
          <t>Loc A</t>
        </is>
      </c>
      <c r="H1" s="2" t="inlineStr">
        <is>
          <t>Scor B</t>
        </is>
      </c>
      <c r="I1" s="2" t="inlineStr">
        <is>
          <t>Nivel B</t>
        </is>
      </c>
      <c r="J1" s="2" t="inlineStr">
        <is>
          <t>Loc B</t>
        </is>
      </c>
      <c r="K1" s="2" t="inlineStr">
        <is>
          <t>Schimbare de loc A→B (pozitiv = urcă)</t>
        </is>
      </c>
    </row>
    <row r="2" spans="1:11" customHeight="0">
      <c r="A2" s="1">
        <f>IF(Date!A2="","",Date!A2)</f>
      </c>
      <c r="B2" s="6">
        <f>IF(Date!B2="","",MIN(Date!B2,Ponderi!$B$5))</f>
      </c>
      <c r="C2" s="6">
        <f>IF(Date!C2="","",MIN(Date!C2,Ponderi!$B$5))</f>
      </c>
      <c r="D2" s="6">
        <f>IF(Date!D2="","",MIN(Date!D2,Ponderi!$B$5))</f>
      </c>
      <c r="E2" s="7">
        <f>IF(COUNT(B2:D2)=0,"",ROUND(SUMPRODUCT(B2:D2,Ponderi!$B$2:$D$2)/SUMPRODUCT(ISNUMBER(B2:D2)*Ponderi!$B$2:$D$2),2))</f>
      </c>
      <c r="F2" s="1">
        <f>IF(E2="","fără scor",IF(E2&gt;=Ponderi!$B$7,"Excelent",IF(E2&gt;=Ponderi!$B$6,"Bun","De îmbunătățit")))</f>
      </c>
      <c r="G2" s="1">
        <f>IF(E2="","",RANK(E2,$E$2:$E$9,0))</f>
      </c>
      <c r="H2" s="7">
        <f>IF(COUNT(B2:D2)=0,"",ROUND(SUMPRODUCT(B2:D2,Ponderi!$B$3:$D$3)/SUMPRODUCT(ISNUMBER(B2:D2)*Ponderi!$B$3:$D$3),2))</f>
      </c>
      <c r="I2" s="1">
        <f>IF(H2="","fără scor",IF(H2&gt;=Ponderi!$B$7,"Excelent",IF(H2&gt;=Ponderi!$B$6,"Bun","De îmbunătățit")))</f>
      </c>
      <c r="J2" s="1">
        <f>IF(H2="","",RANK(H2,$H$2:$H$9,0))</f>
      </c>
      <c r="K2" s="1">
        <f>IF(OR(G2="",J2=""),"",G2-J2)</f>
      </c>
    </row>
    <row r="3" spans="1:11" customHeight="0">
      <c r="A3" s="1">
        <f>IF(Date!A3="","",Date!A3)</f>
      </c>
      <c r="B3" s="6">
        <f>IF(Date!B3="","",MIN(Date!B3,Ponderi!$B$5))</f>
      </c>
      <c r="C3" s="6">
        <f>IF(Date!C3="","",MIN(Date!C3,Ponderi!$B$5))</f>
      </c>
      <c r="D3" s="6">
        <f>IF(Date!D3="","",MIN(Date!D3,Ponderi!$B$5))</f>
      </c>
      <c r="E3" s="7">
        <f>IF(COUNT(B3:D3)=0,"",ROUND(SUMPRODUCT(B3:D3,Ponderi!$B$2:$D$2)/SUMPRODUCT(ISNUMBER(B3:D3)*Ponderi!$B$2:$D$2),2))</f>
      </c>
      <c r="F3" s="1">
        <f>IF(E3="","fără scor",IF(E3&gt;=Ponderi!$B$7,"Excelent",IF(E3&gt;=Ponderi!$B$6,"Bun","De îmbunătățit")))</f>
      </c>
      <c r="G3" s="1">
        <f>IF(E3="","",RANK(E3,$E$2:$E$9,0))</f>
      </c>
      <c r="H3" s="7">
        <f>IF(COUNT(B3:D3)=0,"",ROUND(SUMPRODUCT(B3:D3,Ponderi!$B$3:$D$3)/SUMPRODUCT(ISNUMBER(B3:D3)*Ponderi!$B$3:$D$3),2))</f>
      </c>
      <c r="I3" s="1">
        <f>IF(H3="","fără scor",IF(H3&gt;=Ponderi!$B$7,"Excelent",IF(H3&gt;=Ponderi!$B$6,"Bun","De îmbunătățit")))</f>
      </c>
      <c r="J3" s="1">
        <f>IF(H3="","",RANK(H3,$H$2:$H$9,0))</f>
      </c>
      <c r="K3" s="1">
        <f>IF(OR(G3="",J3=""),"",G3-J3)</f>
      </c>
    </row>
    <row r="4" spans="1:11" customHeight="0">
      <c r="A4" s="1">
        <f>IF(Date!A4="","",Date!A4)</f>
      </c>
      <c r="B4" s="6">
        <f>IF(Date!B4="","",MIN(Date!B4,Ponderi!$B$5))</f>
      </c>
      <c r="C4" s="6">
        <f>IF(Date!C4="","",MIN(Date!C4,Ponderi!$B$5))</f>
      </c>
      <c r="D4" s="6">
        <f>IF(Date!D4="","",MIN(Date!D4,Ponderi!$B$5))</f>
      </c>
      <c r="E4" s="7">
        <f>IF(COUNT(B4:D4)=0,"",ROUND(SUMPRODUCT(B4:D4,Ponderi!$B$2:$D$2)/SUMPRODUCT(ISNUMBER(B4:D4)*Ponderi!$B$2:$D$2),2))</f>
      </c>
      <c r="F4" s="1">
        <f>IF(E4="","fără scor",IF(E4&gt;=Ponderi!$B$7,"Excelent",IF(E4&gt;=Ponderi!$B$6,"Bun","De îmbunătățit")))</f>
      </c>
      <c r="G4" s="1">
        <f>IF(E4="","",RANK(E4,$E$2:$E$9,0))</f>
      </c>
      <c r="H4" s="7">
        <f>IF(COUNT(B4:D4)=0,"",ROUND(SUMPRODUCT(B4:D4,Ponderi!$B$3:$D$3)/SUMPRODUCT(ISNUMBER(B4:D4)*Ponderi!$B$3:$D$3),2))</f>
      </c>
      <c r="I4" s="1">
        <f>IF(H4="","fără scor",IF(H4&gt;=Ponderi!$B$7,"Excelent",IF(H4&gt;=Ponderi!$B$6,"Bun","De îmbunătățit")))</f>
      </c>
      <c r="J4" s="1">
        <f>IF(H4="","",RANK(H4,$H$2:$H$9,0))</f>
      </c>
      <c r="K4" s="1">
        <f>IF(OR(G4="",J4=""),"",G4-J4)</f>
      </c>
    </row>
    <row r="5" spans="1:11" customHeight="0">
      <c r="A5" s="1">
        <f>IF(Date!A5="","",Date!A5)</f>
      </c>
      <c r="B5" s="6">
        <f>IF(Date!B5="","",MIN(Date!B5,Ponderi!$B$5))</f>
      </c>
      <c r="C5" s="6">
        <f>IF(Date!C5="","",MIN(Date!C5,Ponderi!$B$5))</f>
      </c>
      <c r="D5" s="6">
        <f>IF(Date!D5="","",MIN(Date!D5,Ponderi!$B$5))</f>
      </c>
      <c r="E5" s="7">
        <f>IF(COUNT(B5:D5)=0,"",ROUND(SUMPRODUCT(B5:D5,Ponderi!$B$2:$D$2)/SUMPRODUCT(ISNUMBER(B5:D5)*Ponderi!$B$2:$D$2),2))</f>
      </c>
      <c r="F5" s="1">
        <f>IF(E5="","fără scor",IF(E5&gt;=Ponderi!$B$7,"Excelent",IF(E5&gt;=Ponderi!$B$6,"Bun","De îmbunătățit")))</f>
      </c>
      <c r="G5" s="1">
        <f>IF(E5="","",RANK(E5,$E$2:$E$9,0))</f>
      </c>
      <c r="H5" s="7">
        <f>IF(COUNT(B5:D5)=0,"",ROUND(SUMPRODUCT(B5:D5,Ponderi!$B$3:$D$3)/SUMPRODUCT(ISNUMBER(B5:D5)*Ponderi!$B$3:$D$3),2))</f>
      </c>
      <c r="I5" s="1">
        <f>IF(H5="","fără scor",IF(H5&gt;=Ponderi!$B$7,"Excelent",IF(H5&gt;=Ponderi!$B$6,"Bun","De îmbunătățit")))</f>
      </c>
      <c r="J5" s="1">
        <f>IF(H5="","",RANK(H5,$H$2:$H$9,0))</f>
      </c>
      <c r="K5" s="1">
        <f>IF(OR(G5="",J5=""),"",G5-J5)</f>
      </c>
    </row>
    <row r="6" spans="1:11" customHeight="0">
      <c r="A6" s="1">
        <f>IF(Date!A6="","",Date!A6)</f>
      </c>
      <c r="B6" s="6">
        <f>IF(Date!B6="","",MIN(Date!B6,Ponderi!$B$5))</f>
      </c>
      <c r="C6" s="6">
        <f>IF(Date!C6="","",MIN(Date!C6,Ponderi!$B$5))</f>
      </c>
      <c r="D6" s="6">
        <f>IF(Date!D6="","",MIN(Date!D6,Ponderi!$B$5))</f>
      </c>
      <c r="E6" s="7">
        <f>IF(COUNT(B6:D6)=0,"",ROUND(SUMPRODUCT(B6:D6,Ponderi!$B$2:$D$2)/SUMPRODUCT(ISNUMBER(B6:D6)*Ponderi!$B$2:$D$2),2))</f>
      </c>
      <c r="F6" s="1">
        <f>IF(E6="","fără scor",IF(E6&gt;=Ponderi!$B$7,"Excelent",IF(E6&gt;=Ponderi!$B$6,"Bun","De îmbunătățit")))</f>
      </c>
      <c r="G6" s="1">
        <f>IF(E6="","",RANK(E6,$E$2:$E$9,0))</f>
      </c>
      <c r="H6" s="7">
        <f>IF(COUNT(B6:D6)=0,"",ROUND(SUMPRODUCT(B6:D6,Ponderi!$B$3:$D$3)/SUMPRODUCT(ISNUMBER(B6:D6)*Ponderi!$B$3:$D$3),2))</f>
      </c>
      <c r="I6" s="1">
        <f>IF(H6="","fără scor",IF(H6&gt;=Ponderi!$B$7,"Excelent",IF(H6&gt;=Ponderi!$B$6,"Bun","De îmbunătățit")))</f>
      </c>
      <c r="J6" s="1">
        <f>IF(H6="","",RANK(H6,$H$2:$H$9,0))</f>
      </c>
      <c r="K6" s="1">
        <f>IF(OR(G6="",J6=""),"",G6-J6)</f>
      </c>
    </row>
    <row r="7" spans="1:11" customHeight="0">
      <c r="A7" s="1">
        <f>IF(Date!A7="","",Date!A7)</f>
      </c>
      <c r="B7" s="6">
        <f>IF(Date!B7="","",MIN(Date!B7,Ponderi!$B$5))</f>
      </c>
      <c r="C7" s="6">
        <f>IF(Date!C7="","",MIN(Date!C7,Ponderi!$B$5))</f>
      </c>
      <c r="D7" s="6">
        <f>IF(Date!D7="","",MIN(Date!D7,Ponderi!$B$5))</f>
      </c>
      <c r="E7" s="7">
        <f>IF(COUNT(B7:D7)=0,"",ROUND(SUMPRODUCT(B7:D7,Ponderi!$B$2:$D$2)/SUMPRODUCT(ISNUMBER(B7:D7)*Ponderi!$B$2:$D$2),2))</f>
      </c>
      <c r="F7" s="1">
        <f>IF(E7="","fără scor",IF(E7&gt;=Ponderi!$B$7,"Excelent",IF(E7&gt;=Ponderi!$B$6,"Bun","De îmbunătățit")))</f>
      </c>
      <c r="G7" s="1">
        <f>IF(E7="","",RANK(E7,$E$2:$E$9,0))</f>
      </c>
      <c r="H7" s="7">
        <f>IF(COUNT(B7:D7)=0,"",ROUND(SUMPRODUCT(B7:D7,Ponderi!$B$3:$D$3)/SUMPRODUCT(ISNUMBER(B7:D7)*Ponderi!$B$3:$D$3),2))</f>
      </c>
      <c r="I7" s="1">
        <f>IF(H7="","fără scor",IF(H7&gt;=Ponderi!$B$7,"Excelent",IF(H7&gt;=Ponderi!$B$6,"Bun","De îmbunătățit")))</f>
      </c>
      <c r="J7" s="1">
        <f>IF(H7="","",RANK(H7,$H$2:$H$9,0))</f>
      </c>
      <c r="K7" s="1">
        <f>IF(OR(G7="",J7=""),"",G7-J7)</f>
      </c>
    </row>
    <row r="8" spans="1:11" customHeight="0">
      <c r="A8" s="1">
        <f>IF(Date!A8="","",Date!A8)</f>
      </c>
      <c r="B8" s="6">
        <f>IF(Date!B8="","",MIN(Date!B8,Ponderi!$B$5))</f>
      </c>
      <c r="C8" s="6">
        <f>IF(Date!C8="","",MIN(Date!C8,Ponderi!$B$5))</f>
      </c>
      <c r="D8" s="6">
        <f>IF(Date!D8="","",MIN(Date!D8,Ponderi!$B$5))</f>
      </c>
      <c r="E8" s="7">
        <f>IF(COUNT(B8:D8)=0,"",ROUND(SUMPRODUCT(B8:D8,Ponderi!$B$2:$D$2)/SUMPRODUCT(ISNUMBER(B8:D8)*Ponderi!$B$2:$D$2),2))</f>
      </c>
      <c r="F8" s="1">
        <f>IF(E8="","fără scor",IF(E8&gt;=Ponderi!$B$7,"Excelent",IF(E8&gt;=Ponderi!$B$6,"Bun","De îmbunătățit")))</f>
      </c>
      <c r="G8" s="1">
        <f>IF(E8="","",RANK(E8,$E$2:$E$9,0))</f>
      </c>
      <c r="H8" s="7">
        <f>IF(COUNT(B8:D8)=0,"",ROUND(SUMPRODUCT(B8:D8,Ponderi!$B$3:$D$3)/SUMPRODUCT(ISNUMBER(B8:D8)*Ponderi!$B$3:$D$3),2))</f>
      </c>
      <c r="I8" s="1">
        <f>IF(H8="","fără scor",IF(H8&gt;=Ponderi!$B$7,"Excelent",IF(H8&gt;=Ponderi!$B$6,"Bun","De îmbunătățit")))</f>
      </c>
      <c r="J8" s="1">
        <f>IF(H8="","",RANK(H8,$H$2:$H$9,0))</f>
      </c>
      <c r="K8" s="1">
        <f>IF(OR(G8="",J8=""),"",G8-J8)</f>
      </c>
    </row>
    <row r="9" spans="1:11" customHeight="0">
      <c r="A9" s="1">
        <f>IF(Date!A9="","",Date!A9)</f>
      </c>
      <c r="B9" s="6">
        <f>IF(Date!B9="","",MIN(Date!B9,Ponderi!$B$5))</f>
      </c>
      <c r="C9" s="6">
        <f>IF(Date!C9="","",MIN(Date!C9,Ponderi!$B$5))</f>
      </c>
      <c r="D9" s="6">
        <f>IF(Date!D9="","",MIN(Date!D9,Ponderi!$B$5))</f>
      </c>
      <c r="E9" s="7">
        <f>IF(COUNT(B9:D9)=0,"",ROUND(SUMPRODUCT(B9:D9,Ponderi!$B$2:$D$2)/SUMPRODUCT(ISNUMBER(B9:D9)*Ponderi!$B$2:$D$2),2))</f>
      </c>
      <c r="F9" s="1">
        <f>IF(E9="","fără scor",IF(E9&gt;=Ponderi!$B$7,"Excelent",IF(E9&gt;=Ponderi!$B$6,"Bun","De îmbunătățit")))</f>
      </c>
      <c r="G9" s="1">
        <f>IF(E9="","",RANK(E9,$E$2:$E$9,0))</f>
      </c>
      <c r="H9" s="7">
        <f>IF(COUNT(B9:D9)=0,"",ROUND(SUMPRODUCT(B9:D9,Ponderi!$B$3:$D$3)/SUMPRODUCT(ISNUMBER(B9:D9)*Ponderi!$B$3:$D$3),2))</f>
      </c>
      <c r="I9" s="1">
        <f>IF(H9="","fără scor",IF(H9&gt;=Ponderi!$B$7,"Excelent",IF(H9&gt;=Ponderi!$B$6,"Bun","De îmbunătățit")))</f>
      </c>
      <c r="J9" s="1">
        <f>IF(H9="","",RANK(H9,$H$2:$H$9,0))</f>
      </c>
      <c r="K9" s="1">
        <f>IF(OR(G9="",J9=""),"",G9-J9)</f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1"/>
  <cols>
    <col min="1" max="1" width="46" customWidth="true"/>
    <col min="2" max="2" width="16" customWidth="true"/>
    <col min="3" max="3" width="16" customWidth="true"/>
    <col min="4" max="4" width="40" customWidth="true"/>
  </cols>
  <sheetData>
    <row r="1" spans="1:4" customHeight="0">
      <c r="A1" s="2" t="inlineStr">
        <is>
          <t>Indicator</t>
        </is>
      </c>
      <c r="B1" s="2" t="inlineStr">
        <is>
          <t>Varianta A</t>
        </is>
      </c>
      <c r="C1" s="2" t="inlineStr">
        <is>
          <t>Varianta B</t>
        </is>
      </c>
      <c r="D1" s="2" t="inlineStr">
        <is>
          <t>Rezultat așteptat pe datele fictive (A / B)</t>
        </is>
      </c>
    </row>
    <row r="2" spans="1:4" customHeight="0">
      <c r="A2" s="1" t="inlineStr">
        <is>
          <t>Evaluați cu scor</t>
        </is>
      </c>
      <c r="B2" s="1">
        <f>COUNT(Simulare!E2:E9)</f>
      </c>
      <c r="C2" s="1">
        <f>COUNT(Simulare!H2:H9)</f>
      </c>
      <c r="D2" s="1" t="inlineStr">
        <is>
          <t>8 / 8</t>
        </is>
      </c>
    </row>
    <row r="3" spans="1:4" customHeight="0">
      <c r="A3" s="1" t="inlineStr">
        <is>
          <t>Fără scor</t>
        </is>
      </c>
      <c r="B3" s="1">
        <f>COUNTIF(Simulare!F2:F9,"fără scor")</f>
      </c>
      <c r="C3" s="1">
        <f>COUNTIF(Simulare!I2:I9,"fără scor")</f>
      </c>
      <c r="D3" s="1" t="inlineStr">
        <is>
          <t>0 / 0</t>
        </is>
      </c>
    </row>
    <row r="4" spans="1:4" customHeight="0">
      <c r="A4" s="1" t="inlineStr">
        <is>
          <t>Scor minim</t>
        </is>
      </c>
      <c r="B4" s="7">
        <f>MIN(Simulare!E2:E9)</f>
      </c>
      <c r="C4" s="7">
        <f>MIN(Simulare!H2:H9)</f>
      </c>
      <c r="D4" s="1" t="inlineStr">
        <is>
          <t>83,90 / 84,60</t>
        </is>
      </c>
    </row>
    <row r="5" spans="1:4" customHeight="0">
      <c r="A5" s="1" t="inlineStr">
        <is>
          <t>Mediana scorurilor</t>
        </is>
      </c>
      <c r="B5" s="7">
        <f>MEDIAN(Simulare!E2:E9)</f>
      </c>
      <c r="C5" s="7">
        <f>MEDIAN(Simulare!H2:H9)</f>
      </c>
      <c r="D5" s="1" t="inlineStr">
        <is>
          <t>94,05 / 91,63</t>
        </is>
      </c>
    </row>
    <row r="6" spans="1:4" customHeight="0">
      <c r="A6" s="1" t="inlineStr">
        <is>
          <t>Scor maxim</t>
        </is>
      </c>
      <c r="B6" s="7">
        <f>MAX(Simulare!E2:E9)</f>
      </c>
      <c r="C6" s="7">
        <f>MAX(Simulare!H2:H9)</f>
      </c>
      <c r="D6" s="1" t="inlineStr">
        <is>
          <t>100,80 / 100,40</t>
        </is>
      </c>
    </row>
    <row r="7" spans="1:4" customHeight="0">
      <c r="A7" s="1" t="inlineStr">
        <is>
          <t>Media scorurilor</t>
        </is>
      </c>
      <c r="B7" s="7">
        <f>ROUND(AVERAGE(Simulare!E2:E9),2)</f>
      </c>
      <c r="C7" s="7">
        <f>ROUND(AVERAGE(Simulare!H2:H9),2)</f>
      </c>
      <c r="D7" s="1" t="inlineStr">
        <is>
          <t>93,18 / 91,76</t>
        </is>
      </c>
    </row>
    <row r="8" spans="1:4" customHeight="0">
      <c r="A8" s="1" t="inlineStr">
        <is>
          <t>Abaterea standard a scorurilor</t>
        </is>
      </c>
      <c r="B8" s="7">
        <f>ROUND(STDEVP(Simulare!E2:E9),2)</f>
      </c>
      <c r="C8" s="7">
        <f>ROUND(STDEVP(Simulare!H2:H9),2)</f>
      </c>
      <c r="D8" s="1" t="inlineStr">
        <is>
          <t>5,98 / 4,74</t>
        </is>
      </c>
    </row>
    <row r="9" spans="1:4" customHeight="0">
      <c r="A9" s="1" t="inlineStr">
        <is>
          <t>Persoane pe nivelul „Excelent”</t>
        </is>
      </c>
      <c r="B9" s="1">
        <f>COUNTIF(Simulare!F2:F9,"Excelent")</f>
      </c>
      <c r="C9" s="1">
        <f>COUNTIF(Simulare!I2:I9,"Excelent")</f>
      </c>
      <c r="D9" s="1" t="inlineStr">
        <is>
          <t>1 / 1</t>
        </is>
      </c>
    </row>
    <row r="10" spans="1:4" customHeight="0">
      <c r="A10" s="1" t="inlineStr">
        <is>
          <t>Persoane pe nivelul „Bun”</t>
        </is>
      </c>
      <c r="B10" s="1">
        <f>COUNTIF(Simulare!F2:F9,"Bun")</f>
      </c>
      <c r="C10" s="1">
        <f>COUNTIF(Simulare!I2:I9,"Bun")</f>
      </c>
      <c r="D10" s="1" t="inlineStr">
        <is>
          <t>5 / 6</t>
        </is>
      </c>
    </row>
    <row r="11" spans="1:4" customHeight="0">
      <c r="A11" s="1" t="inlineStr">
        <is>
          <t>Persoane pe nivelul „De îmbunătățit”</t>
        </is>
      </c>
      <c r="B11" s="1">
        <f>COUNTIF(Simulare!F2:F9,"De îmbunătățit")</f>
      </c>
      <c r="C11" s="1">
        <f>COUNTIF(Simulare!I2:I9,"De îmbunătățit")</f>
      </c>
      <c r="D11" s="1" t="inlineStr">
        <is>
          <t>2 / 1</t>
        </is>
      </c>
    </row>
    <row r="12" spans="1:4" customHeight="0">
      <c r="A12" s="1" t="inlineStr">
        <is>
          <t>Persoane care schimbă nivelul între A și B</t>
        </is>
      </c>
      <c r="B12" s="1">
        <f>SUMPRODUCT(((Simulare!F2:F9&lt;&gt;Simulare!I2:I9))*1)</f>
      </c>
      <c r="D12" s="1" t="inlineStr">
        <is>
          <t>1 (Florin)</t>
        </is>
      </c>
    </row>
    <row r="13" spans="1:4" customHeight="0">
      <c r="A13" s="1" t="inlineStr">
        <is>
          <t>Cea mai mare schimbare de loc între A și B</t>
        </is>
      </c>
      <c r="B13" s="1">
        <f>MAX(MAX(Simulare!K2:K9),-MIN(Simulare!K2:K9))</f>
      </c>
      <c r="D13" s="1" t="inlineStr">
        <is>
          <t>2 (Cristina, de pe locul 4 pe 6)</t>
        </is>
      </c>
    </row>
    <row r="15" spans="1:4" customHeight="0">
      <c r="A15" s="1" t="inlineStr">
        <is>
          <t>Ponderea efectivă estimată</t>
        </is>
      </c>
      <c r="B15" s="1" t="inlineStr">
        <is>
          <t>Vânzări</t>
        </is>
      </c>
      <c r="C15" s="1" t="inlineStr">
        <is>
          <t>Calitate</t>
        </is>
      </c>
      <c r="D15" s="1" t="inlineStr">
        <is>
          <t>Evaluare manager</t>
        </is>
      </c>
    </row>
    <row r="16" spans="1:4" customHeight="0">
      <c r="A16" s="1" t="inlineStr">
        <is>
          <t>Abaterea standard a părții (după plafon)</t>
        </is>
      </c>
      <c r="B16" s="1">
        <f>ROUND(STDEVP(Simulare!B2:B9),2)</f>
      </c>
      <c r="C16" s="1">
        <f>ROUND(STDEVP(Simulare!C2:C9),2)</f>
      </c>
      <c r="D16" s="1">
        <f>ROUND(STDEVP(Simulare!D2:D9),2)</f>
      </c>
    </row>
    <row r="17" spans="1:4" customHeight="0">
      <c r="A17" s="1" t="inlineStr">
        <is>
          <t>Pondere efectivă estimată, varianta A (%)</t>
        </is>
      </c>
      <c r="B17" s="1">
        <f>IFERROR(ROUND(Ponderi!B2*B16/SUMPRODUCT(Ponderi!$B$2:$D$2,$B$16:$D$16)*100,1),"")</f>
      </c>
      <c r="C17" s="1">
        <f>IFERROR(ROUND(Ponderi!C2*C16/SUMPRODUCT(Ponderi!$B$2:$D$2,$B$16:$D$16)*100,1),"")</f>
      </c>
      <c r="D17" s="1">
        <f>IFERROR(ROUND(Ponderi!D2*D16/SUMPRODUCT(Ponderi!$B$2:$D$2,$B$16:$D$16)*100,1),"")</f>
      </c>
    </row>
    <row r="18" spans="1:4" customHeight="0">
      <c r="A18" s="1" t="inlineStr">
        <is>
          <t>Pondere efectivă estimată, varianta B (%)</t>
        </is>
      </c>
      <c r="B18" s="1">
        <f>IFERROR(ROUND(Ponderi!B3*B16/SUMPRODUCT(Ponderi!$B$3:$D$3,$B$16:$D$16)*100,1),"")</f>
      </c>
      <c r="C18" s="1">
        <f>IFERROR(ROUND(Ponderi!C3*C16/SUMPRODUCT(Ponderi!$B$3:$D$3,$B$16:$D$16)*100,1),"")</f>
      </c>
      <c r="D18" s="1">
        <f>IFERROR(ROUND(Ponderi!D3*D16/SUMPRODUCT(Ponderi!$B$3:$D$3,$B$16:$D$16)*100,1),"")</f>
      </c>
    </row>
    <row r="20" spans="1:1" customHeight="0">
      <c r="A20" s="1" t="inlineStr">
        <is>
          <t>Rezultat așteptat pe datele fictive: abateri standard 16,22 / 7,58 / 11,34; varianta A 64,1% / 18,0% / 17,9%; varianta B 53,3% / 18,7% / 28,0%.</t>
        </is>
      </c>
    </row>
    <row r="21" spans="1:1" customHeight="0">
      <c r="A21" s="1" t="inlineStr">
        <is>
          <t>Estimarea = ponderea × abaterea standard a părții, raportată la suma acestor produse. Ignoră corelațiile dintre părți: folosiți-o ca semnal, nu ca valoare exactă.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2026-10-29T03:08:43+02:00</dcterms:created>
  <dcterms:modified xsi:type="dcterms:W3CDTF">2026-10-29T03:08:43+02:00</dcterms:modified>
  <cp:revision>0</cp:revision>
</cp:coreProperties>
</file>